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240" yWindow="40" windowWidth="14880" windowHeight="7680"/>
  </bookViews>
  <sheets>
    <sheet name="Capital Needs" sheetId="1" r:id="rId1"/>
  </sheets>
  <definedNames>
    <definedName name="_xlnm.Print_Area" localSheetId="0">'Capital Needs'!$A$1:$G$51</definedName>
    <definedName name="_xlnm.Print_Titles" localSheetId="0">'Capital Needs'!$A:$A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E47" i="1"/>
  <c r="E46" i="1"/>
  <c r="E45" i="1"/>
  <c r="E44" i="1"/>
  <c r="E43" i="1"/>
  <c r="E42" i="1"/>
  <c r="E41" i="1"/>
  <c r="E40" i="1"/>
  <c r="E39" i="1"/>
  <c r="E35" i="1"/>
  <c r="E34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1" i="1"/>
</calcChain>
</file>

<file path=xl/comments1.xml><?xml version="1.0" encoding="utf-8"?>
<comments xmlns="http://schemas.openxmlformats.org/spreadsheetml/2006/main">
  <authors>
    <author>Steve Law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Steve Law:</t>
        </r>
        <r>
          <rPr>
            <sz val="9"/>
            <color indexed="81"/>
            <rFont val="Tahoma"/>
            <family val="2"/>
          </rPr>
          <t xml:space="preserve">
Replace all data with your own church's data. The data in this spreadsheet is for illustrative purposes only.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All bathrooms</t>
        </r>
      </text>
    </comment>
    <comment ref="J11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$10,000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$10,000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$15,000
</t>
        </r>
      </text>
    </comment>
    <comment ref="J13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$15,000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Across from 126 and the small kitchen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Bathrooms beside rooms 313 and across from 318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Four bathrooms on either side of the sanctuary</t>
        </r>
      </text>
    </comment>
    <comment ref="J18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$20,000</t>
        </r>
      </text>
    </comment>
    <comment ref="K18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$20,000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$10,000</t>
        </r>
      </text>
    </comment>
    <comment ref="L19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$8,000</t>
        </r>
      </text>
    </comment>
    <comment ref="J22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$8,000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Bathrooms across from 100, choir suite, and 346-350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$5,000</t>
        </r>
      </text>
    </comment>
    <comment ref="J25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$5,000</t>
        </r>
      </text>
    </comment>
    <comment ref="J26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$5,000</t>
        </r>
      </text>
    </comment>
    <comment ref="K26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$5,000
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Replace existing carpet in hallways with vinyl tile</t>
        </r>
      </text>
    </comment>
    <comment ref="J28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$5,000</t>
        </r>
      </text>
    </comment>
    <comment ref="K28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$5,000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$3,000</t>
        </r>
      </text>
    </comment>
    <comment ref="J29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$5,000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</rPr>
          <t>Steve Law:</t>
        </r>
        <r>
          <rPr>
            <sz val="8"/>
            <color indexed="81"/>
            <rFont val="Tahoma"/>
            <family val="2"/>
          </rPr>
          <t xml:space="preserve">
$3,000</t>
        </r>
      </text>
    </comment>
    <comment ref="L29" authorId="0">
      <text>
        <r>
          <rPr>
            <b/>
            <sz val="12"/>
            <color indexed="81"/>
            <rFont val="Tahoma"/>
            <family val="2"/>
          </rPr>
          <t>Steve Law:</t>
        </r>
        <r>
          <rPr>
            <sz val="12"/>
            <color indexed="81"/>
            <rFont val="Tahoma"/>
            <family val="2"/>
          </rPr>
          <t xml:space="preserve">
$5,000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<sst xmlns="http://schemas.openxmlformats.org/spreadsheetml/2006/main" count="162" uniqueCount="119">
  <si>
    <t>Capital Needs List</t>
  </si>
  <si>
    <t>Quantity</t>
  </si>
  <si>
    <t>Cost Per</t>
  </si>
  <si>
    <t>Total cost</t>
  </si>
  <si>
    <t>Description</t>
  </si>
  <si>
    <t>Comments</t>
  </si>
  <si>
    <t>HVAC equipment</t>
  </si>
  <si>
    <t>Replace old and inefficient equipment</t>
  </si>
  <si>
    <t>as needed</t>
  </si>
  <si>
    <t>Roofs</t>
  </si>
  <si>
    <t>Replace roofs and shingles</t>
  </si>
  <si>
    <t>Windows</t>
  </si>
  <si>
    <t>Replace all windows and cover frames in vinyl</t>
  </si>
  <si>
    <t>Paint</t>
  </si>
  <si>
    <t>Repaint all walls in the church</t>
  </si>
  <si>
    <t>Children's furniture</t>
  </si>
  <si>
    <t>Replace existing children's furniture</t>
  </si>
  <si>
    <t>as able</t>
  </si>
  <si>
    <t>Children's bathrooms</t>
  </si>
  <si>
    <t>Completely gut and replace with totally new furnishings</t>
  </si>
  <si>
    <t>Exterior doors</t>
  </si>
  <si>
    <t>Replace existing with aluminum doors</t>
  </si>
  <si>
    <t>8 class doors</t>
  </si>
  <si>
    <t>2 wood &amp; class doors</t>
  </si>
  <si>
    <t>classroom doors</t>
  </si>
  <si>
    <t>porte cochere</t>
  </si>
  <si>
    <t>Completely replace carpet in Commons</t>
  </si>
  <si>
    <t>1st floor asbestos</t>
  </si>
  <si>
    <t>Abate asbestos: replace ceilings and floor tiles</t>
  </si>
  <si>
    <t>FH done</t>
  </si>
  <si>
    <t>1st floor - 4 kids' rooms</t>
  </si>
  <si>
    <t>1st floor bathrooms</t>
  </si>
  <si>
    <t>3rd floor bathrooms</t>
  </si>
  <si>
    <t>Buy chairs</t>
  </si>
  <si>
    <t>Playground equipment</t>
  </si>
  <si>
    <t>Purchase and install several new pieces of equipment</t>
  </si>
  <si>
    <t>Sanctuary Bathrooms</t>
  </si>
  <si>
    <t>M/W by Parlor</t>
  </si>
  <si>
    <t>M/W by bell room</t>
  </si>
  <si>
    <t>M/W 3rd floor</t>
  </si>
  <si>
    <t>M/W 1st floor</t>
  </si>
  <si>
    <t>Gutters</t>
  </si>
  <si>
    <t>Install new gutters</t>
  </si>
  <si>
    <t>small garden</t>
  </si>
  <si>
    <t>sanctuary &amp; northside</t>
  </si>
  <si>
    <t>Buford Road downspouts</t>
  </si>
  <si>
    <t>Build terracing at Sanctuary entrance</t>
  </si>
  <si>
    <t>hardscaping</t>
  </si>
  <si>
    <t>HVAC energy system</t>
  </si>
  <si>
    <t>Install motion sensor stats</t>
  </si>
  <si>
    <t>Plant color beds on Forest Hill Ave.</t>
  </si>
  <si>
    <t>Columbarium</t>
  </si>
  <si>
    <t>Other bathrooms</t>
  </si>
  <si>
    <t>Replace partitions and other items as needed; not to be gutted</t>
  </si>
  <si>
    <t>Classroom furniture</t>
  </si>
  <si>
    <t>Buy chairs and tables for adult rooms</t>
  </si>
  <si>
    <t>Lighting</t>
  </si>
  <si>
    <t>Replace flourescents with energy saving T-8 tubes</t>
  </si>
  <si>
    <t>replace</t>
  </si>
  <si>
    <t>Install flush mounted lights throughout</t>
  </si>
  <si>
    <t>all hallways</t>
  </si>
  <si>
    <t>all rooms</t>
  </si>
  <si>
    <t>Tile in hallways</t>
  </si>
  <si>
    <t>1st floor; 2nd &amp; 3rd floor children's area; Sanctuary entrance</t>
  </si>
  <si>
    <t>Sanctuary</t>
  </si>
  <si>
    <t>children's halls</t>
  </si>
  <si>
    <t>Motion sensors for lights</t>
  </si>
  <si>
    <t>Install motion sensors through buildings</t>
  </si>
  <si>
    <t>bathrooms</t>
  </si>
  <si>
    <t>classrooms</t>
  </si>
  <si>
    <t>Signage - interior</t>
  </si>
  <si>
    <t>Completely redo all signage</t>
  </si>
  <si>
    <t>1st floor</t>
  </si>
  <si>
    <t>half of 2nd floor</t>
  </si>
  <si>
    <t>exterior</t>
  </si>
  <si>
    <t>3rd floor</t>
  </si>
  <si>
    <t>Sanctuary Work</t>
  </si>
  <si>
    <t>Sanctuary platform</t>
  </si>
  <si>
    <t>Reformat sanctuary platform and choir loft</t>
  </si>
  <si>
    <t>capital campaign?</t>
  </si>
  <si>
    <t xml:space="preserve">Sanctuary Miscellaneous </t>
  </si>
  <si>
    <t>Replace floor tile, improve HVAC, electric window shades</t>
  </si>
  <si>
    <t>Sanctuary ceiling</t>
  </si>
  <si>
    <t>Replace existing sanctuary ceiling, lighting, AV, etc.</t>
  </si>
  <si>
    <t>Sanctuary asbestos</t>
  </si>
  <si>
    <t>Abate asbestos</t>
  </si>
  <si>
    <t>Completed Work</t>
  </si>
  <si>
    <t>Commons window shades</t>
  </si>
  <si>
    <t>Install electric controls</t>
  </si>
  <si>
    <t>done 2010</t>
  </si>
  <si>
    <t>done</t>
  </si>
  <si>
    <t>Gym window shades</t>
  </si>
  <si>
    <t>finished in 2012</t>
  </si>
  <si>
    <t>section 1</t>
  </si>
  <si>
    <t>section 2</t>
  </si>
  <si>
    <t>section 3</t>
  </si>
  <si>
    <t>Parking lot islands</t>
  </si>
  <si>
    <t>Plant grass in all islands and put in crepe myrtles</t>
  </si>
  <si>
    <t>remaining islands</t>
  </si>
  <si>
    <t>Plant azaleas and hydrangeas around Buford Road bldgs</t>
  </si>
  <si>
    <t>Sanctuary entrance</t>
  </si>
  <si>
    <t>Lobby flooring</t>
  </si>
  <si>
    <t>Completely replace carpet in lobby with tile</t>
  </si>
  <si>
    <t>Keys</t>
  </si>
  <si>
    <t>Rekey entire building</t>
  </si>
  <si>
    <t>partly done in 2011</t>
  </si>
  <si>
    <t>Commons platform</t>
  </si>
  <si>
    <t>Reformat platform</t>
  </si>
  <si>
    <t>done in 2011</t>
  </si>
  <si>
    <t>Your Church Name</t>
  </si>
  <si>
    <t>Landscaping on Elm Street</t>
  </si>
  <si>
    <t>Hardscaping on Elm Street</t>
  </si>
  <si>
    <t>Worship Center chairs</t>
  </si>
  <si>
    <t>Carpet in Worship Center</t>
  </si>
  <si>
    <t>Elm Street</t>
  </si>
  <si>
    <t>Maple Ave</t>
  </si>
  <si>
    <t>Fellowship Hall carpet</t>
  </si>
  <si>
    <t>$7.5K for motion stats</t>
  </si>
  <si>
    <t>8 doors; 39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</si>
</sst>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lbertus Medium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1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0" fillId="2" borderId="0" xfId="1" applyFont="1" applyFill="1"/>
    <xf numFmtId="0" fontId="11" fillId="2" borderId="0" xfId="1" applyFont="1" applyFill="1"/>
    <xf numFmtId="0" fontId="11" fillId="0" borderId="0" xfId="1" applyFont="1" applyAlignment="1">
      <alignment horizontal="center"/>
    </xf>
    <xf numFmtId="0" fontId="11" fillId="0" borderId="0" xfId="1" applyFont="1"/>
    <xf numFmtId="164" fontId="12" fillId="0" borderId="0" xfId="1" applyNumberFormat="1" applyFont="1"/>
    <xf numFmtId="164" fontId="12" fillId="0" borderId="0" xfId="1" applyNumberFormat="1" applyFont="1" applyAlignment="1">
      <alignment horizontal="center"/>
    </xf>
    <xf numFmtId="0" fontId="10" fillId="0" borderId="0" xfId="1" applyFont="1"/>
    <xf numFmtId="0" fontId="13" fillId="0" borderId="0" xfId="1" applyFont="1"/>
    <xf numFmtId="0" fontId="13" fillId="0" borderId="0" xfId="1" applyFont="1" applyAlignment="1">
      <alignment horizontal="center"/>
    </xf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6" fontId="11" fillId="0" borderId="1" xfId="1" applyNumberFormat="1" applyFont="1" applyBorder="1"/>
    <xf numFmtId="0" fontId="11" fillId="0" borderId="2" xfId="1" applyFont="1" applyBorder="1"/>
    <xf numFmtId="0" fontId="11" fillId="0" borderId="2" xfId="1" applyFont="1" applyBorder="1" applyAlignment="1">
      <alignment horizontal="center"/>
    </xf>
    <xf numFmtId="6" fontId="11" fillId="0" borderId="2" xfId="1" applyNumberFormat="1" applyFont="1" applyBorder="1"/>
    <xf numFmtId="6" fontId="11" fillId="0" borderId="1" xfId="1" applyNumberFormat="1" applyFont="1" applyBorder="1" applyAlignment="1">
      <alignment horizontal="right"/>
    </xf>
    <xf numFmtId="0" fontId="12" fillId="0" borderId="3" xfId="1" applyFont="1" applyBorder="1"/>
    <xf numFmtId="0" fontId="11" fillId="0" borderId="4" xfId="1" applyFont="1" applyBorder="1" applyAlignment="1">
      <alignment horizontal="center"/>
    </xf>
    <xf numFmtId="6" fontId="11" fillId="0" borderId="4" xfId="1" applyNumberFormat="1" applyFont="1" applyBorder="1"/>
    <xf numFmtId="0" fontId="11" fillId="0" borderId="4" xfId="1" applyFont="1" applyBorder="1"/>
    <xf numFmtId="0" fontId="11" fillId="0" borderId="5" xfId="1" applyFont="1" applyBorder="1" applyAlignment="1">
      <alignment horizontal="center"/>
    </xf>
    <xf numFmtId="0" fontId="11" fillId="0" borderId="6" xfId="1" applyFont="1" applyBorder="1"/>
    <xf numFmtId="0" fontId="11" fillId="0" borderId="7" xfId="1" applyFont="1" applyBorder="1" applyAlignment="1">
      <alignment horizontal="center"/>
    </xf>
    <xf numFmtId="0" fontId="11" fillId="0" borderId="8" xfId="1" applyFont="1" applyBorder="1"/>
    <xf numFmtId="0" fontId="11" fillId="0" borderId="9" xfId="1" applyFont="1" applyBorder="1" applyAlignment="1">
      <alignment horizontal="center"/>
    </xf>
    <xf numFmtId="6" fontId="11" fillId="0" borderId="9" xfId="1" applyNumberFormat="1" applyFont="1" applyBorder="1"/>
    <xf numFmtId="6" fontId="11" fillId="0" borderId="10" xfId="1" applyNumberFormat="1" applyFont="1" applyBorder="1"/>
    <xf numFmtId="0" fontId="11" fillId="0" borderId="9" xfId="1" applyFont="1" applyBorder="1"/>
    <xf numFmtId="0" fontId="11" fillId="0" borderId="11" xfId="1" applyFont="1" applyBorder="1" applyAlignment="1">
      <alignment horizontal="center"/>
    </xf>
    <xf numFmtId="0" fontId="11" fillId="0" borderId="12" xfId="1" applyFont="1" applyBorder="1"/>
    <xf numFmtId="0" fontId="11" fillId="0" borderId="12" xfId="1" applyFont="1" applyBorder="1" applyAlignment="1">
      <alignment horizontal="center"/>
    </xf>
    <xf numFmtId="6" fontId="11" fillId="0" borderId="12" xfId="1" applyNumberFormat="1" applyFont="1" applyBorder="1"/>
    <xf numFmtId="0" fontId="11" fillId="0" borderId="13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6" fontId="14" fillId="0" borderId="1" xfId="1" applyNumberFormat="1" applyFont="1" applyBorder="1"/>
    <xf numFmtId="0" fontId="10" fillId="0" borderId="0" xfId="1" applyFont="1" applyAlignment="1">
      <alignment horizontal="right"/>
    </xf>
    <xf numFmtId="6" fontId="11" fillId="0" borderId="0" xfId="1" applyNumberFormat="1" applyFont="1"/>
    <xf numFmtId="6" fontId="11" fillId="0" borderId="2" xfId="1" applyNumberFormat="1" applyFont="1" applyBorder="1" applyAlignment="1">
      <alignment horizontal="center"/>
    </xf>
  </cellXfs>
  <cellStyles count="9">
    <cellStyle name="Comma 2" xfId="2"/>
    <cellStyle name="Currency 2" xfId="3"/>
    <cellStyle name="Hyperlink 2" xfId="4"/>
    <cellStyle name="Normal" xfId="0" builtinId="0"/>
    <cellStyle name="Normal 2" xfId="5"/>
    <cellStyle name="Normal 3" xfId="6"/>
    <cellStyle name="Normal 4" xfId="1"/>
    <cellStyle name="Normal 5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1"/>
  <sheetViews>
    <sheetView tabSelected="1" workbookViewId="0">
      <selection activeCell="C1" sqref="C1"/>
    </sheetView>
  </sheetViews>
  <sheetFormatPr baseColWidth="10" defaultColWidth="8.83203125" defaultRowHeight="15" x14ac:dyDescent="0"/>
  <cols>
    <col min="1" max="1" width="5" style="4" customWidth="1"/>
    <col min="2" max="2" width="25" style="4" customWidth="1"/>
    <col min="3" max="3" width="8.1640625" style="3" bestFit="1" customWidth="1"/>
    <col min="4" max="5" width="11.33203125" style="4" bestFit="1" customWidth="1"/>
    <col min="6" max="6" width="56.33203125" style="4" bestFit="1" customWidth="1"/>
    <col min="7" max="7" width="18.1640625" style="3" customWidth="1"/>
    <col min="8" max="8" width="10.1640625" style="3" bestFit="1" customWidth="1"/>
    <col min="9" max="9" width="14.5" style="3" customWidth="1"/>
    <col min="10" max="10" width="21.83203125" style="3" bestFit="1" customWidth="1"/>
    <col min="11" max="12" width="20.1640625" style="3" bestFit="1" customWidth="1"/>
    <col min="13" max="13" width="19.1640625" style="3" bestFit="1" customWidth="1"/>
    <col min="14" max="14" width="13.5" style="3" bestFit="1" customWidth="1"/>
    <col min="15" max="15" width="10.1640625" style="3" bestFit="1" customWidth="1"/>
    <col min="16" max="16" width="11.5" style="3" bestFit="1" customWidth="1"/>
    <col min="17" max="17" width="10.1640625" style="3" bestFit="1" customWidth="1"/>
    <col min="18" max="19" width="8.83203125" style="3"/>
    <col min="20" max="16384" width="8.83203125" style="4"/>
  </cols>
  <sheetData>
    <row r="1" spans="1:26" ht="18">
      <c r="A1" s="1" t="s">
        <v>109</v>
      </c>
      <c r="B1" s="2"/>
      <c r="F1" s="5">
        <f ca="1">TODAY()</f>
        <v>41429</v>
      </c>
      <c r="G1" s="6"/>
    </row>
    <row r="2" spans="1:26" ht="18">
      <c r="A2" s="7" t="s">
        <v>0</v>
      </c>
    </row>
    <row r="4" spans="1:26">
      <c r="B4" s="8" t="s">
        <v>0</v>
      </c>
      <c r="C4" s="9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9">
        <v>2009</v>
      </c>
      <c r="I4" s="9">
        <v>2010</v>
      </c>
      <c r="J4" s="9">
        <v>2011</v>
      </c>
      <c r="K4" s="9">
        <v>2012</v>
      </c>
      <c r="L4" s="9">
        <v>2013</v>
      </c>
      <c r="M4" s="9">
        <v>2014</v>
      </c>
      <c r="N4" s="9">
        <v>2015</v>
      </c>
      <c r="O4" s="9">
        <v>2016</v>
      </c>
      <c r="P4" s="9">
        <v>2017</v>
      </c>
      <c r="Q4" s="9">
        <v>2018</v>
      </c>
      <c r="R4" s="9">
        <v>2019</v>
      </c>
      <c r="S4" s="9">
        <v>2020</v>
      </c>
      <c r="T4" s="9">
        <v>2021</v>
      </c>
      <c r="U4" s="9">
        <v>2022</v>
      </c>
      <c r="V4" s="9">
        <v>2023</v>
      </c>
      <c r="W4" s="9">
        <v>2024</v>
      </c>
      <c r="X4" s="9">
        <v>2025</v>
      </c>
      <c r="Y4" s="8"/>
      <c r="Z4" s="8"/>
    </row>
    <row r="5" spans="1:26">
      <c r="A5" s="10">
        <v>1</v>
      </c>
      <c r="B5" s="10" t="s">
        <v>6</v>
      </c>
      <c r="C5" s="11">
        <v>7</v>
      </c>
      <c r="D5" s="12">
        <v>75000</v>
      </c>
      <c r="E5" s="12">
        <f t="shared" ref="E5:E29" si="0">C5*D5</f>
        <v>525000</v>
      </c>
      <c r="F5" s="10" t="s">
        <v>7</v>
      </c>
      <c r="G5" s="11" t="s">
        <v>8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10"/>
    </row>
    <row r="6" spans="1:26">
      <c r="A6" s="13">
        <f>A5+1</f>
        <v>2</v>
      </c>
      <c r="B6" s="13" t="s">
        <v>9</v>
      </c>
      <c r="C6" s="14">
        <v>3</v>
      </c>
      <c r="D6" s="15">
        <v>50000</v>
      </c>
      <c r="E6" s="12">
        <f t="shared" si="0"/>
        <v>150000</v>
      </c>
      <c r="F6" s="10" t="s">
        <v>10</v>
      </c>
      <c r="G6" s="14" t="s">
        <v>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3"/>
      <c r="U6" s="13"/>
      <c r="V6" s="13"/>
      <c r="W6" s="13"/>
      <c r="X6" s="13"/>
    </row>
    <row r="7" spans="1:26" ht="15.75" customHeight="1">
      <c r="A7" s="13">
        <f>A6+1</f>
        <v>3</v>
      </c>
      <c r="B7" s="13" t="s">
        <v>11</v>
      </c>
      <c r="C7" s="14">
        <v>85</v>
      </c>
      <c r="D7" s="15">
        <v>1000</v>
      </c>
      <c r="E7" s="12">
        <f t="shared" si="0"/>
        <v>85000</v>
      </c>
      <c r="F7" s="13" t="s">
        <v>12</v>
      </c>
      <c r="G7" s="14"/>
      <c r="H7" s="14"/>
      <c r="I7" s="14"/>
      <c r="J7" s="14" t="s">
        <v>118</v>
      </c>
      <c r="K7" s="14">
        <v>20</v>
      </c>
      <c r="L7" s="14">
        <v>20</v>
      </c>
      <c r="M7" s="14">
        <v>20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3"/>
    </row>
    <row r="8" spans="1:26">
      <c r="A8" s="13">
        <f t="shared" ref="A8:A48" si="1">A7+1</f>
        <v>4</v>
      </c>
      <c r="B8" s="13" t="s">
        <v>13</v>
      </c>
      <c r="C8" s="14">
        <v>1</v>
      </c>
      <c r="D8" s="15">
        <v>75000</v>
      </c>
      <c r="E8" s="12">
        <f t="shared" si="0"/>
        <v>75000</v>
      </c>
      <c r="F8" s="13" t="s">
        <v>14</v>
      </c>
      <c r="G8" s="14" t="s">
        <v>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3"/>
      <c r="U8" s="13"/>
      <c r="V8" s="13"/>
      <c r="W8" s="13"/>
      <c r="X8" s="13"/>
    </row>
    <row r="9" spans="1:26">
      <c r="A9" s="13">
        <f t="shared" si="1"/>
        <v>5</v>
      </c>
      <c r="B9" s="13" t="s">
        <v>15</v>
      </c>
      <c r="C9" s="14">
        <v>1</v>
      </c>
      <c r="D9" s="15">
        <v>25000</v>
      </c>
      <c r="E9" s="12">
        <f t="shared" si="0"/>
        <v>25000</v>
      </c>
      <c r="F9" s="13" t="s">
        <v>16</v>
      </c>
      <c r="G9" s="14" t="s">
        <v>17</v>
      </c>
      <c r="H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3"/>
      <c r="U9" s="13"/>
      <c r="V9" s="13"/>
      <c r="W9" s="13"/>
      <c r="X9" s="13"/>
    </row>
    <row r="10" spans="1:26">
      <c r="A10" s="13">
        <f t="shared" si="1"/>
        <v>6</v>
      </c>
      <c r="B10" s="13" t="s">
        <v>18</v>
      </c>
      <c r="C10" s="14">
        <v>3</v>
      </c>
      <c r="D10" s="15">
        <v>10000</v>
      </c>
      <c r="E10" s="12">
        <f t="shared" si="0"/>
        <v>30000</v>
      </c>
      <c r="F10" s="13" t="s">
        <v>19</v>
      </c>
      <c r="G10" s="14" t="s">
        <v>17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3"/>
      <c r="U10" s="13"/>
      <c r="V10" s="13"/>
      <c r="W10" s="13"/>
      <c r="X10" s="13"/>
    </row>
    <row r="11" spans="1:26">
      <c r="A11" s="13">
        <f t="shared" si="1"/>
        <v>7</v>
      </c>
      <c r="B11" s="13" t="s">
        <v>20</v>
      </c>
      <c r="C11" s="14">
        <v>9</v>
      </c>
      <c r="D11" s="15">
        <v>3000</v>
      </c>
      <c r="E11" s="12">
        <f t="shared" si="0"/>
        <v>27000</v>
      </c>
      <c r="F11" s="13" t="s">
        <v>21</v>
      </c>
      <c r="G11" s="14"/>
      <c r="H11" s="14"/>
      <c r="I11" s="14"/>
      <c r="J11" s="14" t="s">
        <v>22</v>
      </c>
      <c r="K11" s="14" t="s">
        <v>23</v>
      </c>
      <c r="L11" s="14" t="s">
        <v>24</v>
      </c>
      <c r="M11" s="14"/>
      <c r="N11" s="14"/>
      <c r="O11" s="14"/>
      <c r="P11" s="14"/>
      <c r="Q11" s="14"/>
      <c r="R11" s="14"/>
      <c r="S11" s="14"/>
      <c r="T11" s="13"/>
      <c r="U11" s="13"/>
      <c r="V11" s="13"/>
      <c r="W11" s="13"/>
      <c r="X11" s="13"/>
    </row>
    <row r="12" spans="1:26">
      <c r="A12" s="13">
        <f t="shared" si="1"/>
        <v>8</v>
      </c>
      <c r="B12" s="13" t="s">
        <v>113</v>
      </c>
      <c r="C12" s="14">
        <v>1</v>
      </c>
      <c r="D12" s="15">
        <v>55000</v>
      </c>
      <c r="E12" s="12">
        <f t="shared" si="0"/>
        <v>55000</v>
      </c>
      <c r="F12" s="13" t="s">
        <v>26</v>
      </c>
      <c r="G12" s="14"/>
      <c r="H12" s="14"/>
      <c r="I12" s="14"/>
      <c r="J12" s="14"/>
      <c r="K12" s="14" t="s">
        <v>116</v>
      </c>
      <c r="L12" s="14"/>
      <c r="M12" s="14"/>
      <c r="N12" s="14"/>
      <c r="O12" s="14"/>
      <c r="P12" s="14"/>
      <c r="Q12" s="14"/>
      <c r="R12" s="14"/>
      <c r="S12" s="14"/>
      <c r="T12" s="13"/>
      <c r="U12" s="13"/>
      <c r="V12" s="13"/>
      <c r="W12" s="13"/>
      <c r="X12" s="13"/>
    </row>
    <row r="13" spans="1:26">
      <c r="A13" s="13">
        <f t="shared" si="1"/>
        <v>9</v>
      </c>
      <c r="B13" s="13" t="s">
        <v>27</v>
      </c>
      <c r="C13" s="14">
        <v>1</v>
      </c>
      <c r="D13" s="15">
        <v>40000</v>
      </c>
      <c r="E13" s="12">
        <f t="shared" si="0"/>
        <v>40000</v>
      </c>
      <c r="F13" s="13" t="s">
        <v>28</v>
      </c>
      <c r="G13" s="14"/>
      <c r="H13" s="14" t="s">
        <v>29</v>
      </c>
      <c r="I13" s="14"/>
      <c r="K13" s="14" t="s">
        <v>30</v>
      </c>
      <c r="L13" s="14" t="s">
        <v>30</v>
      </c>
      <c r="M13" s="14"/>
      <c r="N13" s="14"/>
      <c r="O13" s="14"/>
      <c r="P13" s="14"/>
      <c r="Q13" s="14"/>
      <c r="R13" s="14"/>
      <c r="S13" s="14"/>
      <c r="T13" s="13"/>
      <c r="U13" s="13"/>
      <c r="V13" s="13"/>
      <c r="W13" s="13"/>
      <c r="X13" s="13"/>
    </row>
    <row r="14" spans="1:26">
      <c r="A14" s="13">
        <f t="shared" si="1"/>
        <v>10</v>
      </c>
      <c r="B14" s="13" t="s">
        <v>31</v>
      </c>
      <c r="C14" s="14">
        <v>4</v>
      </c>
      <c r="D14" s="15">
        <v>10000</v>
      </c>
      <c r="E14" s="12">
        <f t="shared" si="0"/>
        <v>40000</v>
      </c>
      <c r="F14" s="13" t="s">
        <v>19</v>
      </c>
      <c r="G14" s="14" t="s">
        <v>17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3"/>
      <c r="U14" s="13"/>
      <c r="V14" s="13"/>
      <c r="W14" s="13"/>
      <c r="X14" s="13"/>
    </row>
    <row r="15" spans="1:26">
      <c r="A15" s="13">
        <f t="shared" si="1"/>
        <v>11</v>
      </c>
      <c r="B15" s="13" t="s">
        <v>32</v>
      </c>
      <c r="C15" s="14">
        <v>4</v>
      </c>
      <c r="D15" s="15">
        <v>10000</v>
      </c>
      <c r="E15" s="12">
        <f t="shared" si="0"/>
        <v>40000</v>
      </c>
      <c r="F15" s="13" t="s">
        <v>19</v>
      </c>
      <c r="G15" s="14" t="s">
        <v>17</v>
      </c>
      <c r="H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3"/>
      <c r="U15" s="13"/>
      <c r="V15" s="13"/>
      <c r="W15" s="13"/>
      <c r="X15" s="13"/>
    </row>
    <row r="16" spans="1:26">
      <c r="A16" s="13">
        <f t="shared" si="1"/>
        <v>12</v>
      </c>
      <c r="B16" s="13" t="s">
        <v>112</v>
      </c>
      <c r="C16" s="14">
        <v>400</v>
      </c>
      <c r="D16" s="15">
        <v>50</v>
      </c>
      <c r="E16" s="12">
        <f t="shared" si="0"/>
        <v>20000</v>
      </c>
      <c r="F16" s="13" t="s">
        <v>33</v>
      </c>
      <c r="G16" s="14" t="s">
        <v>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3"/>
      <c r="U16" s="13"/>
      <c r="V16" s="13"/>
      <c r="W16" s="13"/>
      <c r="X16" s="13"/>
    </row>
    <row r="17" spans="1:24">
      <c r="A17" s="13">
        <f t="shared" si="1"/>
        <v>13</v>
      </c>
      <c r="B17" s="13" t="s">
        <v>34</v>
      </c>
      <c r="C17" s="14">
        <v>5</v>
      </c>
      <c r="D17" s="15">
        <v>8000</v>
      </c>
      <c r="E17" s="12">
        <f t="shared" si="0"/>
        <v>40000</v>
      </c>
      <c r="F17" s="13" t="s">
        <v>35</v>
      </c>
      <c r="G17" s="14" t="s">
        <v>17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3"/>
      <c r="U17" s="13"/>
      <c r="V17" s="13"/>
      <c r="W17" s="13"/>
      <c r="X17" s="13"/>
    </row>
    <row r="18" spans="1:24">
      <c r="A18" s="13">
        <f t="shared" si="1"/>
        <v>14</v>
      </c>
      <c r="B18" s="13" t="s">
        <v>36</v>
      </c>
      <c r="C18" s="14">
        <v>4</v>
      </c>
      <c r="D18" s="15">
        <v>10000</v>
      </c>
      <c r="E18" s="12">
        <f t="shared" si="0"/>
        <v>40000</v>
      </c>
      <c r="F18" s="13" t="s">
        <v>19</v>
      </c>
      <c r="G18" s="14" t="s">
        <v>17</v>
      </c>
      <c r="H18" s="14"/>
      <c r="I18" s="14"/>
      <c r="J18" s="14"/>
      <c r="K18" s="14" t="s">
        <v>37</v>
      </c>
      <c r="L18" s="14" t="s">
        <v>38</v>
      </c>
      <c r="M18" s="14" t="s">
        <v>39</v>
      </c>
      <c r="N18" s="14" t="s">
        <v>39</v>
      </c>
      <c r="O18" s="14" t="s">
        <v>40</v>
      </c>
      <c r="P18" s="14"/>
      <c r="Q18" s="14"/>
      <c r="R18" s="14"/>
      <c r="S18" s="14"/>
      <c r="T18" s="13"/>
      <c r="U18" s="13"/>
      <c r="V18" s="13"/>
      <c r="W18" s="13"/>
      <c r="X18" s="13"/>
    </row>
    <row r="19" spans="1:24">
      <c r="A19" s="13">
        <f t="shared" si="1"/>
        <v>15</v>
      </c>
      <c r="B19" s="13" t="s">
        <v>41</v>
      </c>
      <c r="C19" s="14">
        <v>1</v>
      </c>
      <c r="D19" s="15">
        <v>30000</v>
      </c>
      <c r="E19" s="12">
        <f t="shared" si="0"/>
        <v>30000</v>
      </c>
      <c r="F19" s="13" t="s">
        <v>42</v>
      </c>
      <c r="G19" s="14"/>
      <c r="H19" s="14" t="s">
        <v>43</v>
      </c>
      <c r="I19" s="14" t="s">
        <v>44</v>
      </c>
      <c r="J19" s="14" t="s">
        <v>45</v>
      </c>
      <c r="K19" s="14" t="s">
        <v>114</v>
      </c>
      <c r="L19" s="14" t="s">
        <v>114</v>
      </c>
      <c r="M19" s="14" t="s">
        <v>115</v>
      </c>
      <c r="N19" s="14"/>
      <c r="O19" s="14"/>
      <c r="P19" s="14"/>
      <c r="Q19" s="14"/>
      <c r="R19" s="14"/>
      <c r="S19" s="14"/>
      <c r="T19" s="13"/>
      <c r="U19" s="13"/>
      <c r="V19" s="13"/>
      <c r="W19" s="13"/>
      <c r="X19" s="13"/>
    </row>
    <row r="20" spans="1:24">
      <c r="A20" s="13">
        <f t="shared" si="1"/>
        <v>16</v>
      </c>
      <c r="B20" s="13" t="s">
        <v>111</v>
      </c>
      <c r="C20" s="14">
        <v>1</v>
      </c>
      <c r="D20" s="15">
        <v>15000</v>
      </c>
      <c r="E20" s="12">
        <f t="shared" si="0"/>
        <v>15000</v>
      </c>
      <c r="F20" s="13" t="s">
        <v>46</v>
      </c>
      <c r="G20" s="14"/>
      <c r="H20" s="14"/>
      <c r="I20" s="14"/>
      <c r="J20" s="14"/>
      <c r="K20" s="14"/>
      <c r="L20" s="14"/>
      <c r="M20" s="14"/>
      <c r="N20" s="14" t="s">
        <v>47</v>
      </c>
      <c r="O20" s="14"/>
      <c r="P20" s="14"/>
      <c r="Q20" s="14"/>
      <c r="R20" s="14"/>
      <c r="S20" s="14"/>
      <c r="T20" s="13"/>
      <c r="U20" s="13"/>
      <c r="V20" s="13"/>
      <c r="W20" s="13"/>
      <c r="X20" s="13"/>
    </row>
    <row r="21" spans="1:24">
      <c r="A21" s="13">
        <f t="shared" si="1"/>
        <v>17</v>
      </c>
      <c r="B21" s="13" t="s">
        <v>48</v>
      </c>
      <c r="C21" s="14">
        <v>1</v>
      </c>
      <c r="D21" s="15">
        <v>30000</v>
      </c>
      <c r="E21" s="12">
        <f t="shared" si="0"/>
        <v>30000</v>
      </c>
      <c r="F21" s="13" t="s">
        <v>49</v>
      </c>
      <c r="G21" s="14"/>
      <c r="H21" s="14"/>
      <c r="I21" s="14"/>
      <c r="J21" s="14" t="s">
        <v>117</v>
      </c>
      <c r="K21" s="14" t="s">
        <v>117</v>
      </c>
      <c r="L21" s="14" t="s">
        <v>117</v>
      </c>
      <c r="M21" s="14" t="s">
        <v>117</v>
      </c>
      <c r="N21" s="14"/>
      <c r="O21" s="14"/>
      <c r="P21" s="14"/>
      <c r="Q21" s="14"/>
      <c r="R21" s="14"/>
      <c r="S21" s="14"/>
      <c r="T21" s="13"/>
      <c r="U21" s="13"/>
      <c r="V21" s="13"/>
      <c r="W21" s="13"/>
      <c r="X21" s="13"/>
    </row>
    <row r="22" spans="1:24">
      <c r="A22" s="13">
        <f t="shared" si="1"/>
        <v>18</v>
      </c>
      <c r="B22" s="13" t="s">
        <v>110</v>
      </c>
      <c r="C22" s="14">
        <v>1</v>
      </c>
      <c r="D22" s="15">
        <v>10000</v>
      </c>
      <c r="E22" s="12">
        <f t="shared" si="0"/>
        <v>10000</v>
      </c>
      <c r="F22" s="13" t="s">
        <v>50</v>
      </c>
      <c r="G22" s="14"/>
      <c r="H22" s="14"/>
      <c r="I22" s="14"/>
      <c r="J22" s="14" t="s">
        <v>51</v>
      </c>
      <c r="K22" s="14" t="s">
        <v>114</v>
      </c>
      <c r="L22" s="14" t="s">
        <v>114</v>
      </c>
      <c r="M22" s="14" t="s">
        <v>115</v>
      </c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/>
    </row>
    <row r="23" spans="1:24">
      <c r="A23" s="13">
        <f t="shared" si="1"/>
        <v>19</v>
      </c>
      <c r="B23" s="13" t="s">
        <v>52</v>
      </c>
      <c r="C23" s="14">
        <v>6</v>
      </c>
      <c r="D23" s="15">
        <v>5000</v>
      </c>
      <c r="E23" s="12">
        <f t="shared" si="0"/>
        <v>30000</v>
      </c>
      <c r="F23" s="13" t="s">
        <v>53</v>
      </c>
      <c r="G23" s="14" t="s">
        <v>17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/>
      <c r="U23" s="13"/>
      <c r="V23" s="13"/>
      <c r="W23" s="13"/>
      <c r="X23" s="13"/>
    </row>
    <row r="24" spans="1:24">
      <c r="A24" s="13">
        <f t="shared" si="1"/>
        <v>20</v>
      </c>
      <c r="B24" s="13" t="s">
        <v>54</v>
      </c>
      <c r="C24" s="14">
        <v>1</v>
      </c>
      <c r="D24" s="15">
        <v>17000</v>
      </c>
      <c r="E24" s="12">
        <f t="shared" si="0"/>
        <v>17000</v>
      </c>
      <c r="F24" s="13" t="s">
        <v>55</v>
      </c>
      <c r="G24" s="14" t="s">
        <v>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3"/>
      <c r="U24" s="13"/>
      <c r="V24" s="13"/>
      <c r="W24" s="13"/>
      <c r="X24" s="13"/>
    </row>
    <row r="25" spans="1:24">
      <c r="A25" s="13">
        <f t="shared" si="1"/>
        <v>21</v>
      </c>
      <c r="B25" s="13" t="s">
        <v>56</v>
      </c>
      <c r="C25" s="14">
        <v>1</v>
      </c>
      <c r="D25" s="15">
        <v>12000</v>
      </c>
      <c r="E25" s="12">
        <f t="shared" si="0"/>
        <v>12000</v>
      </c>
      <c r="F25" s="13" t="s">
        <v>57</v>
      </c>
      <c r="G25" s="14"/>
      <c r="H25" s="14"/>
      <c r="I25" s="14" t="s">
        <v>58</v>
      </c>
      <c r="J25" s="14" t="s">
        <v>58</v>
      </c>
      <c r="K25" s="14"/>
      <c r="L25" s="14"/>
      <c r="M25" s="14"/>
      <c r="N25" s="14"/>
      <c r="O25" s="14"/>
      <c r="P25" s="14"/>
      <c r="Q25" s="14"/>
      <c r="R25" s="14"/>
      <c r="S25" s="14"/>
      <c r="T25" s="13"/>
      <c r="U25" s="13"/>
      <c r="V25" s="13"/>
      <c r="W25" s="13"/>
      <c r="X25" s="13"/>
    </row>
    <row r="26" spans="1:24">
      <c r="A26" s="13">
        <f t="shared" si="1"/>
        <v>22</v>
      </c>
      <c r="B26" s="13" t="s">
        <v>56</v>
      </c>
      <c r="C26" s="14">
        <v>1</v>
      </c>
      <c r="D26" s="15">
        <v>7000</v>
      </c>
      <c r="E26" s="12">
        <f t="shared" si="0"/>
        <v>7000</v>
      </c>
      <c r="F26" s="13" t="s">
        <v>59</v>
      </c>
      <c r="G26" s="14"/>
      <c r="H26" s="14"/>
      <c r="J26" s="14" t="s">
        <v>60</v>
      </c>
      <c r="K26" s="14" t="s">
        <v>61</v>
      </c>
      <c r="L26" s="14"/>
      <c r="M26" s="14"/>
      <c r="N26" s="14"/>
      <c r="O26" s="14"/>
      <c r="P26" s="14"/>
      <c r="Q26" s="14"/>
      <c r="R26" s="14"/>
      <c r="S26" s="14"/>
      <c r="T26" s="13"/>
      <c r="U26" s="13"/>
      <c r="V26" s="13"/>
      <c r="W26" s="13"/>
      <c r="X26" s="13"/>
    </row>
    <row r="27" spans="1:24">
      <c r="A27" s="13">
        <f t="shared" si="1"/>
        <v>23</v>
      </c>
      <c r="B27" s="13" t="s">
        <v>62</v>
      </c>
      <c r="C27" s="14">
        <v>1</v>
      </c>
      <c r="D27" s="15">
        <v>8000</v>
      </c>
      <c r="E27" s="12">
        <f t="shared" si="0"/>
        <v>8000</v>
      </c>
      <c r="F27" s="13" t="s">
        <v>63</v>
      </c>
      <c r="G27" s="14"/>
      <c r="H27" s="14"/>
      <c r="I27" s="14" t="s">
        <v>64</v>
      </c>
      <c r="J27" s="14"/>
      <c r="K27" s="14"/>
      <c r="L27" s="14" t="s">
        <v>65</v>
      </c>
      <c r="M27" s="14" t="s">
        <v>65</v>
      </c>
      <c r="N27" s="14"/>
      <c r="O27" s="14"/>
      <c r="P27" s="14"/>
      <c r="Q27" s="14"/>
      <c r="R27" s="14"/>
      <c r="S27" s="14"/>
      <c r="T27" s="13"/>
      <c r="U27" s="13"/>
      <c r="V27" s="13"/>
      <c r="W27" s="13"/>
      <c r="X27" s="13"/>
    </row>
    <row r="28" spans="1:24">
      <c r="A28" s="13">
        <f t="shared" si="1"/>
        <v>24</v>
      </c>
      <c r="B28" s="13" t="s">
        <v>66</v>
      </c>
      <c r="C28" s="14">
        <v>1</v>
      </c>
      <c r="D28" s="15">
        <v>9000</v>
      </c>
      <c r="E28" s="12">
        <f t="shared" si="0"/>
        <v>9000</v>
      </c>
      <c r="F28" s="13" t="s">
        <v>67</v>
      </c>
      <c r="G28" s="14"/>
      <c r="H28" s="14"/>
      <c r="I28" s="14"/>
      <c r="J28" s="14" t="s">
        <v>60</v>
      </c>
      <c r="K28" s="14" t="s">
        <v>68</v>
      </c>
      <c r="L28" s="14" t="s">
        <v>69</v>
      </c>
      <c r="M28" s="14"/>
      <c r="N28" s="14"/>
      <c r="O28" s="14"/>
      <c r="P28" s="14"/>
      <c r="Q28" s="14"/>
      <c r="R28" s="14"/>
      <c r="S28" s="14"/>
      <c r="T28" s="13"/>
      <c r="U28" s="13"/>
      <c r="V28" s="13"/>
      <c r="W28" s="13"/>
      <c r="X28" s="13"/>
    </row>
    <row r="29" spans="1:24">
      <c r="A29" s="13">
        <f t="shared" si="1"/>
        <v>25</v>
      </c>
      <c r="B29" s="13" t="s">
        <v>70</v>
      </c>
      <c r="C29" s="14">
        <v>1</v>
      </c>
      <c r="D29" s="15">
        <v>6000</v>
      </c>
      <c r="E29" s="12">
        <f t="shared" si="0"/>
        <v>6000</v>
      </c>
      <c r="F29" s="13" t="s">
        <v>71</v>
      </c>
      <c r="G29" s="14"/>
      <c r="H29" s="14"/>
      <c r="I29" s="14"/>
      <c r="J29" s="14"/>
      <c r="K29" s="14" t="s">
        <v>72</v>
      </c>
      <c r="L29" s="14" t="s">
        <v>73</v>
      </c>
      <c r="M29" s="13" t="s">
        <v>74</v>
      </c>
      <c r="N29" s="14" t="s">
        <v>73</v>
      </c>
      <c r="O29" s="14" t="s">
        <v>75</v>
      </c>
      <c r="P29" s="14"/>
      <c r="Q29" s="14"/>
      <c r="R29" s="14"/>
      <c r="S29" s="14"/>
      <c r="T29" s="13"/>
      <c r="U29" s="13"/>
      <c r="V29" s="13"/>
      <c r="W29" s="13"/>
      <c r="X29" s="13"/>
    </row>
    <row r="30" spans="1:24" ht="16" thickBot="1">
      <c r="A30" s="13">
        <f t="shared" si="1"/>
        <v>26</v>
      </c>
      <c r="B30" s="13"/>
      <c r="C30" s="14">
        <v>1</v>
      </c>
      <c r="D30" s="15"/>
      <c r="E30" s="16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13"/>
      <c r="V30" s="13"/>
      <c r="W30" s="13"/>
      <c r="X30" s="13"/>
    </row>
    <row r="31" spans="1:24">
      <c r="A31" s="13">
        <f t="shared" si="1"/>
        <v>27</v>
      </c>
      <c r="B31" s="17" t="s">
        <v>76</v>
      </c>
      <c r="C31" s="18"/>
      <c r="D31" s="19"/>
      <c r="E31" s="19"/>
      <c r="F31" s="20"/>
      <c r="G31" s="2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3"/>
      <c r="U31" s="13"/>
      <c r="V31" s="13"/>
      <c r="W31" s="13"/>
      <c r="X31" s="13"/>
    </row>
    <row r="32" spans="1:24">
      <c r="A32" s="13">
        <f t="shared" si="1"/>
        <v>28</v>
      </c>
      <c r="B32" s="22" t="s">
        <v>77</v>
      </c>
      <c r="C32" s="14">
        <v>1</v>
      </c>
      <c r="D32" s="15">
        <v>250000</v>
      </c>
      <c r="E32" s="12">
        <f>C32*D32</f>
        <v>250000</v>
      </c>
      <c r="F32" s="13" t="s">
        <v>78</v>
      </c>
      <c r="G32" s="23" t="s">
        <v>79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3"/>
      <c r="U32" s="13"/>
      <c r="V32" s="13"/>
      <c r="W32" s="13"/>
      <c r="X32" s="13"/>
    </row>
    <row r="33" spans="1:24">
      <c r="A33" s="13">
        <f t="shared" si="1"/>
        <v>29</v>
      </c>
      <c r="B33" s="22" t="s">
        <v>80</v>
      </c>
      <c r="C33" s="14">
        <v>1</v>
      </c>
      <c r="D33" s="15">
        <v>200000</v>
      </c>
      <c r="E33" s="12">
        <f>C33*D33</f>
        <v>200000</v>
      </c>
      <c r="F33" s="13" t="s">
        <v>81</v>
      </c>
      <c r="G33" s="23" t="s">
        <v>79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3"/>
      <c r="U33" s="13"/>
      <c r="V33" s="13"/>
      <c r="W33" s="13"/>
      <c r="X33" s="13"/>
    </row>
    <row r="34" spans="1:24">
      <c r="A34" s="13">
        <f t="shared" si="1"/>
        <v>30</v>
      </c>
      <c r="B34" s="22" t="s">
        <v>82</v>
      </c>
      <c r="C34" s="14">
        <v>1</v>
      </c>
      <c r="D34" s="15">
        <v>150000</v>
      </c>
      <c r="E34" s="12">
        <f>C34*D34</f>
        <v>150000</v>
      </c>
      <c r="F34" s="13" t="s">
        <v>83</v>
      </c>
      <c r="G34" s="23" t="s">
        <v>79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3"/>
      <c r="U34" s="13"/>
      <c r="V34" s="13"/>
      <c r="W34" s="13"/>
      <c r="X34" s="13"/>
    </row>
    <row r="35" spans="1:24" ht="16" thickBot="1">
      <c r="A35" s="13">
        <f t="shared" si="1"/>
        <v>31</v>
      </c>
      <c r="B35" s="24" t="s">
        <v>84</v>
      </c>
      <c r="C35" s="25">
        <v>1</v>
      </c>
      <c r="D35" s="26">
        <v>100000</v>
      </c>
      <c r="E35" s="27">
        <f>C35*D35</f>
        <v>100000</v>
      </c>
      <c r="F35" s="28" t="s">
        <v>85</v>
      </c>
      <c r="G35" s="29" t="s">
        <v>79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3"/>
      <c r="U35" s="13"/>
      <c r="V35" s="13"/>
      <c r="W35" s="13"/>
      <c r="X35" s="13"/>
    </row>
    <row r="36" spans="1:24">
      <c r="A36" s="13">
        <f t="shared" si="1"/>
        <v>32</v>
      </c>
    </row>
    <row r="37" spans="1:24" ht="16" thickBot="1">
      <c r="A37" s="13">
        <f t="shared" si="1"/>
        <v>33</v>
      </c>
      <c r="B37" s="30"/>
      <c r="C37" s="31"/>
      <c r="D37" s="32"/>
      <c r="E37" s="32"/>
      <c r="F37" s="30"/>
      <c r="G37" s="3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3"/>
      <c r="U37" s="13"/>
      <c r="V37" s="13"/>
      <c r="W37" s="13"/>
      <c r="X37" s="13"/>
    </row>
    <row r="38" spans="1:24">
      <c r="A38" s="13">
        <f t="shared" si="1"/>
        <v>34</v>
      </c>
      <c r="B38" s="17" t="s">
        <v>86</v>
      </c>
      <c r="C38" s="18"/>
      <c r="D38" s="19"/>
      <c r="E38" s="19"/>
      <c r="F38" s="20"/>
      <c r="G38" s="2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/>
      <c r="U38" s="13"/>
      <c r="V38" s="13"/>
      <c r="W38" s="13"/>
      <c r="X38" s="13"/>
    </row>
    <row r="39" spans="1:24">
      <c r="A39" s="13">
        <f t="shared" si="1"/>
        <v>35</v>
      </c>
      <c r="B39" s="22" t="s">
        <v>87</v>
      </c>
      <c r="C39" s="14">
        <v>6</v>
      </c>
      <c r="D39" s="15">
        <v>1000</v>
      </c>
      <c r="E39" s="12">
        <f t="shared" ref="E39:E41" si="2">C39*D39</f>
        <v>6000</v>
      </c>
      <c r="F39" s="13" t="s">
        <v>88</v>
      </c>
      <c r="G39" s="23" t="s">
        <v>89</v>
      </c>
      <c r="H39" s="14"/>
      <c r="I39" s="14" t="s">
        <v>90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3"/>
      <c r="U39" s="13"/>
      <c r="V39" s="13"/>
      <c r="W39" s="13"/>
      <c r="X39" s="13"/>
    </row>
    <row r="40" spans="1:24">
      <c r="A40" s="13">
        <f t="shared" si="1"/>
        <v>36</v>
      </c>
      <c r="B40" s="22" t="s">
        <v>91</v>
      </c>
      <c r="C40" s="14">
        <v>16</v>
      </c>
      <c r="D40" s="15">
        <v>1000</v>
      </c>
      <c r="E40" s="12">
        <f t="shared" si="2"/>
        <v>16000</v>
      </c>
      <c r="F40" s="13" t="s">
        <v>88</v>
      </c>
      <c r="G40" s="33" t="s">
        <v>92</v>
      </c>
      <c r="H40" s="34"/>
      <c r="I40" s="14" t="s">
        <v>93</v>
      </c>
      <c r="J40" s="14" t="s">
        <v>94</v>
      </c>
      <c r="K40" s="14" t="s">
        <v>95</v>
      </c>
      <c r="L40" s="14"/>
      <c r="M40" s="14"/>
      <c r="N40" s="14"/>
      <c r="O40" s="14"/>
      <c r="P40" s="14"/>
      <c r="Q40" s="14"/>
      <c r="R40" s="14"/>
      <c r="S40" s="14"/>
      <c r="T40" s="13"/>
      <c r="U40" s="13"/>
      <c r="V40" s="13"/>
      <c r="W40" s="13"/>
      <c r="X40" s="13"/>
    </row>
    <row r="41" spans="1:24">
      <c r="A41" s="13">
        <f t="shared" si="1"/>
        <v>37</v>
      </c>
      <c r="B41" s="22" t="s">
        <v>96</v>
      </c>
      <c r="C41" s="14">
        <v>4</v>
      </c>
      <c r="D41" s="15">
        <v>3000</v>
      </c>
      <c r="E41" s="12">
        <f t="shared" si="2"/>
        <v>12000</v>
      </c>
      <c r="F41" s="13" t="s">
        <v>97</v>
      </c>
      <c r="G41" s="23" t="s">
        <v>89</v>
      </c>
      <c r="H41" s="14"/>
      <c r="I41" s="14" t="s">
        <v>98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3"/>
      <c r="V41" s="13"/>
      <c r="W41" s="13"/>
      <c r="X41" s="13"/>
    </row>
    <row r="42" spans="1:24">
      <c r="A42" s="13">
        <f t="shared" si="1"/>
        <v>38</v>
      </c>
      <c r="B42" s="22" t="s">
        <v>110</v>
      </c>
      <c r="C42" s="14">
        <v>1</v>
      </c>
      <c r="D42" s="15">
        <v>4000</v>
      </c>
      <c r="E42" s="12">
        <f>C42*D42</f>
        <v>4000</v>
      </c>
      <c r="F42" s="13" t="s">
        <v>99</v>
      </c>
      <c r="G42" s="23" t="s">
        <v>89</v>
      </c>
      <c r="H42" s="14"/>
      <c r="I42" s="14" t="s">
        <v>25</v>
      </c>
      <c r="J42" s="14" t="s">
        <v>100</v>
      </c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3"/>
      <c r="V42" s="13"/>
      <c r="W42" s="13"/>
      <c r="X42" s="13"/>
    </row>
    <row r="43" spans="1:24">
      <c r="A43" s="13">
        <f t="shared" si="1"/>
        <v>39</v>
      </c>
      <c r="B43" s="22" t="s">
        <v>101</v>
      </c>
      <c r="C43" s="14">
        <v>1</v>
      </c>
      <c r="D43" s="15">
        <v>22000</v>
      </c>
      <c r="E43" s="12">
        <f>C43*D43</f>
        <v>22000</v>
      </c>
      <c r="F43" s="13" t="s">
        <v>102</v>
      </c>
      <c r="G43" s="23" t="s">
        <v>89</v>
      </c>
      <c r="H43" s="14"/>
      <c r="I43" s="14" t="s">
        <v>90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3"/>
      <c r="U43" s="13"/>
      <c r="V43" s="13"/>
      <c r="W43" s="13"/>
      <c r="X43" s="13"/>
    </row>
    <row r="44" spans="1:24">
      <c r="A44" s="13">
        <f t="shared" si="1"/>
        <v>40</v>
      </c>
      <c r="B44" s="22" t="s">
        <v>103</v>
      </c>
      <c r="C44" s="14">
        <v>1</v>
      </c>
      <c r="D44" s="15">
        <v>5000</v>
      </c>
      <c r="E44" s="12">
        <f>C44*D44</f>
        <v>5000</v>
      </c>
      <c r="F44" s="13" t="s">
        <v>104</v>
      </c>
      <c r="G44" s="23" t="s">
        <v>89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3"/>
      <c r="U44" s="13"/>
      <c r="V44" s="13"/>
      <c r="W44" s="13"/>
      <c r="X44" s="13"/>
    </row>
    <row r="45" spans="1:24">
      <c r="A45" s="13">
        <f t="shared" si="1"/>
        <v>41</v>
      </c>
      <c r="B45" s="22" t="s">
        <v>11</v>
      </c>
      <c r="C45" s="14">
        <v>39</v>
      </c>
      <c r="D45" s="15">
        <v>850</v>
      </c>
      <c r="E45" s="12">
        <f t="shared" ref="E45:E46" si="3">C45*D45</f>
        <v>33150</v>
      </c>
      <c r="F45" s="13" t="s">
        <v>12</v>
      </c>
      <c r="G45" s="23" t="s">
        <v>105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3"/>
      <c r="U45" s="13"/>
      <c r="V45" s="13"/>
      <c r="W45" s="13"/>
      <c r="X45" s="13"/>
    </row>
    <row r="46" spans="1:24">
      <c r="A46" s="13">
        <f t="shared" si="1"/>
        <v>42</v>
      </c>
      <c r="B46" s="22" t="s">
        <v>20</v>
      </c>
      <c r="C46" s="14">
        <v>8</v>
      </c>
      <c r="D46" s="15">
        <v>3000</v>
      </c>
      <c r="E46" s="12">
        <f t="shared" si="3"/>
        <v>24000</v>
      </c>
      <c r="F46" s="13" t="s">
        <v>21</v>
      </c>
      <c r="G46" s="23" t="s">
        <v>105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3"/>
      <c r="U46" s="13"/>
      <c r="V46" s="13"/>
      <c r="W46" s="13"/>
      <c r="X46" s="13"/>
    </row>
    <row r="47" spans="1:24">
      <c r="A47" s="13">
        <f t="shared" si="1"/>
        <v>43</v>
      </c>
      <c r="B47" s="22" t="s">
        <v>106</v>
      </c>
      <c r="C47" s="14">
        <v>1</v>
      </c>
      <c r="D47" s="15">
        <v>25000</v>
      </c>
      <c r="E47" s="12">
        <f>C47*D47</f>
        <v>25000</v>
      </c>
      <c r="F47" s="13" t="s">
        <v>107</v>
      </c>
      <c r="G47" s="23" t="s">
        <v>108</v>
      </c>
      <c r="H47" s="4"/>
      <c r="I47" s="4"/>
      <c r="J47" s="4"/>
      <c r="K47" s="14"/>
      <c r="L47" s="14"/>
      <c r="M47" s="14"/>
      <c r="N47" s="14"/>
      <c r="O47" s="14"/>
      <c r="P47" s="14"/>
      <c r="Q47" s="14"/>
      <c r="R47" s="14"/>
      <c r="S47" s="14"/>
      <c r="T47" s="13"/>
      <c r="U47" s="13"/>
      <c r="V47" s="13"/>
      <c r="W47" s="13"/>
      <c r="X47" s="13"/>
    </row>
    <row r="48" spans="1:24" ht="16" thickBot="1">
      <c r="A48" s="13">
        <f t="shared" si="1"/>
        <v>44</v>
      </c>
      <c r="B48" s="24"/>
      <c r="C48" s="25"/>
      <c r="D48" s="26"/>
      <c r="E48" s="27"/>
      <c r="F48" s="28"/>
      <c r="G48" s="2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3"/>
      <c r="U48" s="13"/>
      <c r="V48" s="13"/>
      <c r="W48" s="13"/>
      <c r="X48" s="13"/>
    </row>
    <row r="49" spans="2:24">
      <c r="B49" s="10"/>
      <c r="C49" s="11"/>
      <c r="D49" s="12"/>
      <c r="E49" s="12"/>
      <c r="F49" s="10"/>
      <c r="G49" s="1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3"/>
      <c r="U49" s="13"/>
      <c r="V49" s="13"/>
      <c r="W49" s="13"/>
      <c r="X49" s="13"/>
    </row>
    <row r="50" spans="2:24">
      <c r="B50" s="13"/>
      <c r="C50" s="14"/>
      <c r="D50" s="15"/>
      <c r="E50" s="35"/>
      <c r="F50" s="13"/>
      <c r="G50" s="13"/>
      <c r="H50" s="13"/>
    </row>
    <row r="51" spans="2:24" ht="18">
      <c r="D51" s="36"/>
      <c r="E51" s="37"/>
      <c r="I51" s="38"/>
      <c r="J51" s="38"/>
      <c r="K51" s="15"/>
      <c r="L51" s="15"/>
    </row>
  </sheetData>
  <printOptions horizontalCentered="1" verticalCentered="1"/>
  <pageMargins left="0.75" right="0.75" top="1" bottom="1" header="0.5" footer="0.5"/>
  <pageSetup scale="55" orientation="portrait"/>
  <headerFooter alignWithMargins="0"/>
  <colBreaks count="1" manualBreakCount="1">
    <brk id="7" max="58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Needs</vt:lpstr>
    </vt:vector>
  </TitlesOfParts>
  <Company>Bon Air Baptist 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Law</dc:creator>
  <cp:lastModifiedBy>Jennifer Law</cp:lastModifiedBy>
  <dcterms:created xsi:type="dcterms:W3CDTF">2012-02-02T21:51:59Z</dcterms:created>
  <dcterms:modified xsi:type="dcterms:W3CDTF">2013-06-04T12:59:04Z</dcterms:modified>
</cp:coreProperties>
</file>